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14535" activeTab="0"/>
  </bookViews>
  <sheets>
    <sheet name="Záradék" sheetId="1" r:id="rId1"/>
    <sheet name="Összesítő" sheetId="2" r:id="rId2"/>
    <sheet name="Felvonulási létesítmények" sheetId="3" r:id="rId3"/>
    <sheet name="Irtás, föld- és sziklamunka" sheetId="4" r:id="rId4"/>
    <sheet name="Közműcsővezetékek és -szerelvén" sheetId="5" r:id="rId5"/>
    <sheet name="Technológiai, vegyi, olajipari " sheetId="6" r:id="rId6"/>
    <sheet name="Útburkolatalap és makadámburkol" sheetId="7" r:id="rId7"/>
    <sheet name="Bitumenes alap és makadámburkol" sheetId="8" r:id="rId8"/>
  </sheets>
  <definedNames/>
  <calcPr fullCalcOnLoad="1"/>
</workbook>
</file>

<file path=xl/sharedStrings.xml><?xml version="1.0" encoding="utf-8"?>
<sst xmlns="http://schemas.openxmlformats.org/spreadsheetml/2006/main" count="207" uniqueCount="120">
  <si>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</si>
  <si>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</si>
  <si>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</si>
  <si>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</si>
  <si>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</si>
  <si>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</si>
  <si>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</si>
  <si>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</si>
  <si>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</si>
  <si>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</si>
  <si>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</si>
  <si>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</si>
  <si>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12-000-0</t>
  </si>
  <si>
    <t>db</t>
  </si>
  <si>
    <t>Csatlakozási pont kiépítése biztosított anyaggal, szakfelügyelet mellett - a TIGÁZ-DSO KFT részéről</t>
  </si>
  <si>
    <t>Munkanem összesen:</t>
  </si>
  <si>
    <t>Felvonulási létesítmények</t>
  </si>
  <si>
    <t>21-003-6.1.1</t>
  </si>
  <si>
    <t>m3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</si>
  <si>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</si>
  <si>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</si>
  <si>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</si>
  <si>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</si>
  <si>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21-004-4.1.2-0120015</t>
  </si>
  <si>
    <t>Talajjavító réteg készítése vonalas létesítményeknél, 3,00 m szélességig vagy építményen belül, osztályozatlan kavicsból Nyers homokos kavics, NHK 0/63 Q-TT, Nyékládháza 0,1 m vastagságban csővezeték alá - 9,0 m3 útburkolat javítása ágyazatai réteg 32 m</t>
  </si>
  <si>
    <t>* 0,2 m * 1,0 m = 7,0 m3</t>
  </si>
  <si>
    <t>21-004-5.1.1.1</t>
  </si>
  <si>
    <t>m2</t>
  </si>
  <si>
    <t>Tükörkészítés tömörítés nélkül, sík felületen gépi erővel, kiegészítő kézi munkával talajosztály: I-IV.</t>
  </si>
  <si>
    <t>21-008-2.1.7</t>
  </si>
  <si>
    <t>Tömörítés bármely tömörítési osztályban gépi erővel, nagy felületen, tömörségi fok: 93%</t>
  </si>
  <si>
    <t>21-008-2.3.1</t>
  </si>
  <si>
    <t>Tömörítés bármely tömörítési osztályban gépi erővel, vezeték felett és mellett, tömörségi fok: 85%</t>
  </si>
  <si>
    <t>21-011-1.2.1</t>
  </si>
  <si>
    <t>Fejtett kiszoruló föld felrakása szállítóeszközre, géppel, talajosztály I-IV.</t>
  </si>
  <si>
    <t>21-011-11.7</t>
  </si>
  <si>
    <t>m3 Közműépítésnél - 5 m3</t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</si>
  <si>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</t>
    </r>
  </si>
  <si>
    <r>
      <t>Építési törmelék konténeres elszállítása, lerakása, lerakóhelyi díjjal, 10,0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 Kiszoruló fejtett föld és bontott törmelék  felrakása szállítóeszközre géppel, elhelyezése belül kijelölt helyen - 10,0 km-en belül Útalap és kavicságyazat - 20</t>
    </r>
  </si>
  <si>
    <t>Irtás, föld- és sziklamunka</t>
  </si>
  <si>
    <t>54-000-1.1.2</t>
  </si>
  <si>
    <t>m</t>
  </si>
  <si>
    <t>Csővezetékek bontása, idomokkal és szerelvényekkel együtt, hegesztett acélcső 2"</t>
  </si>
  <si>
    <t>54-000-1.5</t>
  </si>
  <si>
    <t>Csővezetékek bontása, idomokkal és szerelvényekkel együtt, műanyag (PE) gáznyomócső, bármely méretben</t>
  </si>
  <si>
    <t>54-001-5.1.6-0013514</t>
  </si>
  <si>
    <t>Szűkítő idom szerelése, hegesztett kötéssel, DN 100 méretig, szűkítendő cső: DN 80 / DN 50</t>
  </si>
  <si>
    <t>54-001-5.1.7-0013515</t>
  </si>
  <si>
    <t>Szűkítő idom szerelése, hegesztett kötéssel, DN 100 méretig, szűkítendő cső: DN 100 Szűkítő idom DIN 2616 ST35.8/b  108.0 x 88.9 mm</t>
  </si>
  <si>
    <t>54-001-5.2.2-0013517</t>
  </si>
  <si>
    <t>Szűkítő idom szerelése, hegesztett kötéssel, DN 100 méret felett, szűkítendő cső: DN 150 Szűkítő idom DIN 2616 ST35.8/b  159.0 x 108.0 mm</t>
  </si>
  <si>
    <t>54-001-6.1.6-0120727</t>
  </si>
  <si>
    <t>Elágazó idom szerelése, hegesztett kötéssel, DN 80 Melegen kihúzott T-idom, MSZ-29 csőből, A 37X, 89x3,2</t>
  </si>
  <si>
    <t>54-005-5.1-0110132</t>
  </si>
  <si>
    <t>PE nyomócső szerelése, földárokban, hegesztett kötésekkel, idomok nélkül, PIPELIFE PE100 gáz nyomócső 32x3,0 mm, SDR11</t>
  </si>
  <si>
    <t>54-005-5.2-0110135</t>
  </si>
  <si>
    <t>PE nyomócső szerelése, földárokban, hegesztett kötésekkel, idomok nélkül, PIPELIFE PE100 gáz nyomócső 63x5,8 mm, SDR11</t>
  </si>
  <si>
    <t>54-005-5.5-0110106</t>
  </si>
  <si>
    <t>PE nyomócső szerelése, földárokban, hegesztett kötésekkel, idomok nélkül, PIPELIFE PE100 gáz nyomócső 160x9,1 mm, SDR17,6</t>
  </si>
  <si>
    <t>54-005-6.1-0133753</t>
  </si>
  <si>
    <t>PE nyomócső idom szerelése, földárokban, hegesztett kötésekkel, PE elektrofúziós csőidom, PE 100 SDR 11 (SDR 11) PN 16, 90° könyök 32 mm, EK9032</t>
  </si>
  <si>
    <t>54-005-6.1-0246503</t>
  </si>
  <si>
    <t>PE nyomócső idom szerelése, földárokban, hegesztett kötésekkel, PE elektrofúziós karmantyú PE100 SDR11 32 mm</t>
  </si>
  <si>
    <t>54-005-6.1-0246583</t>
  </si>
  <si>
    <t>PE nyomócső idom szerelése, földárokban, hegesztett kötésekkel, elektrofúziós nyeregidom 160/32 mm SDR11</t>
  </si>
  <si>
    <t>54-005-6.2-0222246</t>
  </si>
  <si>
    <t>PE nyomócső idom szerelése, földárokban, hegesztett kötésekkel, csőátmérő: 63 mm PIPELIFE PP könyök,</t>
  </si>
  <si>
    <t>54-005-6.5-0222242</t>
  </si>
  <si>
    <t>PE nyomócső idom szerelése, földárokban, hegesztett kötésekkel, csőátmérő: 160 mm PIPELIFE PP könyök, 160 mm x 45°,</t>
  </si>
  <si>
    <t>54-005-6.5-0222248</t>
  </si>
  <si>
    <t>PE nyomócső idom szerelése, földárokban, hegesztett kötésekkel, csőátmérő: 160 mm PIPELIFE PP könyök, 160 mm x 90°</t>
  </si>
  <si>
    <t>54-016-1.2.2</t>
  </si>
  <si>
    <t>Hegesztett acélcső körvarratainak utólagos szigetelése, nyomáspróba után műanyag szigetelő szalaggal, 55 %-os átfedéssel, DN 150 méret</t>
  </si>
  <si>
    <t>54-016-2.2.2</t>
  </si>
  <si>
    <t>Karimás kötés szigetelése, nyomáspróba után, műanyag szigetelő szalaggal, 55 %-os átfedéssel, DN 150 méret</t>
  </si>
  <si>
    <t>54-016-5.1</t>
  </si>
  <si>
    <t>Gázvezeték szakaszos és hálózati tömörségi nyomáspróbája, műszaki felülvizsgálat elvégzése az elkészült rendeszeren</t>
  </si>
  <si>
    <t>Közműcsővezetékek és -szerelvények szerelése</t>
  </si>
  <si>
    <t>56-000-2.1.1.9</t>
  </si>
  <si>
    <t>Szerelvény bontása - meglévő szabályzó bontása a  tartószerkezettel együtt - bontott anyag kijelölt helyre  történő elszállítása</t>
  </si>
  <si>
    <t>56-001-2.1.1.1.1.2.4-0248010</t>
  </si>
  <si>
    <t xml:space="preserve">Varratnélküli vastagfalú fekete acélcső szerelése, hegesztett kötésekhez, (hegesztés külön tételben), cső elhelyezése csőidomok nélkül, (nyomáspróba külön tételben), szabadon vagy csatornába, elhelyezve, beállítva, St 37.0 MSZ-EN 10255 minőségben, NA 100 </t>
  </si>
  <si>
    <t>és NA 150</t>
  </si>
  <si>
    <t>56-031-2.9.1.1-0260257</t>
  </si>
  <si>
    <t>Kétoldalon menetes szerelvény elhelyezése DN 50 / 1 " - KSZL-100 szabályzó elhelyezése falsíkra Szabályzó beüzemelése</t>
  </si>
  <si>
    <t>Technológiai, vegyi, olajipari és szénhidrogén csőszerelési munkák</t>
  </si>
  <si>
    <t>61-003-2.1-0710010</t>
  </si>
  <si>
    <t>Telepen kevert hidraulikus vagy vegyes kötőanyagú stabilizált réteg készítése, út helyreállítása  CKt-2 jelű keverékből, cement kötőanyagú homokos kavics, Gy-R40 (70/100) bitumenemulzió (új név: C 40 B1)</t>
  </si>
  <si>
    <t>61-003-2.3-0710010</t>
  </si>
  <si>
    <t>Telepen kevert hidraulikus vagy vegyes kötőanyagú stabilizált réteg készítése, 2,00 m sávszélességig, CKt-2  32 m * 1,0 * 0,2 m = 7,0 m3</t>
  </si>
  <si>
    <t>Útburkolatalap és makadámburkolat készítése</t>
  </si>
  <si>
    <t>63-001-2.2</t>
  </si>
  <si>
    <t>Zúzalékos aszfaltszőnyegek, aszfaltbetonok és öntött aszfaltok bontása, kötőréteggel együtt, géppel, hidraulikus bontófejjel 32 m *1,0 m * 0,35 = 12 m3 Bontott anyag felrakása, elszállítása, elhelyezése kijelölt helyen</t>
  </si>
  <si>
    <t>63-103-1.1.1.1-0750001</t>
  </si>
  <si>
    <t>Egyéb utak bitumenes burkolatának készítése, hengerelt aszfalt réteg készítése (AC), a meglévő alap felületének előzetes letakarításával, bitumenemulziós alápermetezéssel, 3,2 méter szélességig, AC 11 alap aszfaltkeverékből - 5 cm vastagságban</t>
  </si>
  <si>
    <t>Bitumenes alap és makadámburkolat készítése</t>
  </si>
  <si>
    <t>Összesen:</t>
  </si>
  <si>
    <t>Doppel Kft.</t>
  </si>
  <si>
    <t xml:space="preserve">Név : NYÍREGYHÁZA  MJV  ÖNKORMÁNYZATA  </t>
  </si>
  <si>
    <t xml:space="preserve">                                       </t>
  </si>
  <si>
    <t xml:space="preserve">Cím : Nyíregyháza Állatpark            </t>
  </si>
  <si>
    <t xml:space="preserve"> Kelt:      2017. év  február          </t>
  </si>
  <si>
    <t xml:space="preserve">        Nyíregyháza - Sóstógyógyfürdő  </t>
  </si>
  <si>
    <t xml:space="preserve"> Szám :   42 / 2 / 2016.               </t>
  </si>
  <si>
    <t xml:space="preserve">        Sóstói út - 15010/5 hrsz.      </t>
  </si>
  <si>
    <t xml:space="preserve">A munka leírása:                       </t>
  </si>
  <si>
    <t xml:space="preserve"> Készítette   : Orosz Tamás            </t>
  </si>
  <si>
    <t xml:space="preserve">"PANGEA  ÖKOCENTRUM"  Sóstói  Többfunkciós  Oktatási  Központ                 </t>
  </si>
  <si>
    <t xml:space="preserve">KÜLSŐ  GÁZELLÁTÁS                                                             </t>
  </si>
  <si>
    <t xml:space="preserve">GÁZVEZETÉK  ÉPÍTÉSE  és  SZANÁLÁSA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</si>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</sst>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9">
      <selection activeCell="A17" sqref="A17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6" t="s">
        <v>97</v>
      </c>
      <c r="B1" s="20"/>
      <c r="C1" s="20"/>
      <c r="D1" s="20"/>
    </row>
    <row r="2" spans="1:4" s="14" customFormat="1" ht="15.75">
      <c r="A2" s="26"/>
      <c r="B2" s="20"/>
      <c r="C2" s="20"/>
      <c r="D2" s="20"/>
    </row>
    <row r="3" spans="1:4" s="14" customFormat="1" ht="15.75">
      <c r="A3" s="26"/>
      <c r="B3" s="20"/>
      <c r="C3" s="20"/>
      <c r="D3" s="20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4" ht="15.75">
      <c r="A6" s="19"/>
      <c r="B6" s="20"/>
      <c r="C6" s="20"/>
      <c r="D6" s="20"/>
    </row>
    <row r="7" spans="1:4" ht="15.75">
      <c r="A7" s="19"/>
      <c r="B7" s="20"/>
      <c r="C7" s="20"/>
      <c r="D7" s="20"/>
    </row>
    <row r="9" spans="1:3" ht="15.75">
      <c r="A9" s="10" t="s">
        <v>98</v>
      </c>
      <c r="C9" s="10" t="s">
        <v>99</v>
      </c>
    </row>
    <row r="10" spans="1:3" ht="15.75">
      <c r="A10" s="10" t="s">
        <v>99</v>
      </c>
      <c r="C10" s="10" t="s">
        <v>99</v>
      </c>
    </row>
    <row r="11" spans="1:3" ht="15.75">
      <c r="A11" s="10" t="s">
        <v>100</v>
      </c>
      <c r="C11" s="10" t="s">
        <v>101</v>
      </c>
    </row>
    <row r="12" spans="1:3" ht="15.75">
      <c r="A12" s="10" t="s">
        <v>102</v>
      </c>
      <c r="C12" s="10" t="s">
        <v>103</v>
      </c>
    </row>
    <row r="13" spans="1:3" ht="15.75">
      <c r="A13" s="10" t="s">
        <v>104</v>
      </c>
      <c r="C13" s="10" t="s">
        <v>99</v>
      </c>
    </row>
    <row r="14" spans="1:3" ht="15.75">
      <c r="A14" s="10" t="s">
        <v>99</v>
      </c>
      <c r="C14" s="10" t="s">
        <v>99</v>
      </c>
    </row>
    <row r="15" spans="1:3" ht="15.75">
      <c r="A15" s="10" t="s">
        <v>105</v>
      </c>
      <c r="C15" s="10" t="s">
        <v>106</v>
      </c>
    </row>
    <row r="16" ht="15.75">
      <c r="A16" s="10" t="s">
        <v>107</v>
      </c>
    </row>
    <row r="17" ht="15.75">
      <c r="A17" s="10" t="s">
        <v>108</v>
      </c>
    </row>
    <row r="18" ht="15.75">
      <c r="A18" s="10" t="s">
        <v>109</v>
      </c>
    </row>
    <row r="19" ht="15.75">
      <c r="A19" s="10" t="s">
        <v>110</v>
      </c>
    </row>
    <row r="20" ht="15.75">
      <c r="A20" s="10" t="s">
        <v>110</v>
      </c>
    </row>
    <row r="22" spans="1:4" ht="15.75">
      <c r="A22" s="21" t="s">
        <v>111</v>
      </c>
      <c r="B22" s="22"/>
      <c r="C22" s="22"/>
      <c r="D22" s="22"/>
    </row>
    <row r="23" spans="1:4" ht="15.75">
      <c r="A23" s="15" t="s">
        <v>112</v>
      </c>
      <c r="B23" s="15"/>
      <c r="C23" s="18" t="s">
        <v>113</v>
      </c>
      <c r="D23" s="18" t="s">
        <v>114</v>
      </c>
    </row>
    <row r="24" spans="1:4" ht="15.75">
      <c r="A24" s="15" t="s">
        <v>115</v>
      </c>
      <c r="B24" s="15"/>
      <c r="C24" s="15">
        <f>ROUND(SUM(Összesítő!B2:B7),0)</f>
        <v>0</v>
      </c>
      <c r="D24" s="15">
        <f>ROUND(SUM(Összesítő!C2:C7),0)</f>
        <v>0</v>
      </c>
    </row>
    <row r="25" spans="1:4" ht="15.75">
      <c r="A25" s="10" t="s">
        <v>116</v>
      </c>
      <c r="C25" s="23">
        <f>ROUND(C24+D24,0)</f>
        <v>0</v>
      </c>
      <c r="D25" s="23"/>
    </row>
    <row r="26" spans="1:4" ht="15.75">
      <c r="A26" s="15" t="s">
        <v>117</v>
      </c>
      <c r="B26" s="16">
        <v>0.27</v>
      </c>
      <c r="C26" s="24">
        <f>ROUND(C25*B26,0)</f>
        <v>0</v>
      </c>
      <c r="D26" s="24"/>
    </row>
    <row r="27" spans="1:4" ht="15.75">
      <c r="A27" s="15" t="s">
        <v>118</v>
      </c>
      <c r="B27" s="15"/>
      <c r="C27" s="25">
        <f>ROUND(C25+C26,0)</f>
        <v>0</v>
      </c>
      <c r="D27" s="25"/>
    </row>
    <row r="31" spans="2:3" ht="15.75">
      <c r="B31" s="23" t="s">
        <v>119</v>
      </c>
      <c r="C31" s="23"/>
    </row>
    <row r="33" ht="15.75">
      <c r="A33" s="17"/>
    </row>
    <row r="34" ht="15.75">
      <c r="A34" s="17"/>
    </row>
    <row r="35" ht="15.75">
      <c r="A35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6:D26"/>
    <mergeCell ref="C27:D27"/>
    <mergeCell ref="B31:C31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'Felvonulási létesítmények'!H4</f>
        <v>0</v>
      </c>
      <c r="C2" s="11">
        <f>'Felvonulási létesítmények'!I4</f>
        <v>0</v>
      </c>
    </row>
    <row r="3" spans="1:3" ht="15.75">
      <c r="A3" s="11" t="s">
        <v>39</v>
      </c>
      <c r="B3" s="11">
        <f>'Irtás, föld- és sziklamunka'!H22</f>
        <v>0</v>
      </c>
      <c r="C3" s="11">
        <f>'Irtás, föld- és sziklamunka'!I22</f>
        <v>0</v>
      </c>
    </row>
    <row r="4" spans="1:3" ht="31.5">
      <c r="A4" s="11" t="s">
        <v>77</v>
      </c>
      <c r="B4" s="11">
        <f>'Közműcsővezetékek és -szerelvén'!H38</f>
        <v>0</v>
      </c>
      <c r="C4" s="11">
        <f>'Közműcsővezetékek és -szerelvén'!I38</f>
        <v>0</v>
      </c>
    </row>
    <row r="5" spans="1:3" ht="31.5">
      <c r="A5" s="11" t="s">
        <v>85</v>
      </c>
      <c r="B5" s="11">
        <f>'Technológiai, vegyi, olajipari '!H9</f>
        <v>0</v>
      </c>
      <c r="C5" s="11">
        <f>'Technológiai, vegyi, olajipari '!I9</f>
        <v>0</v>
      </c>
    </row>
    <row r="6" spans="1:3" ht="31.5">
      <c r="A6" s="11" t="s">
        <v>90</v>
      </c>
      <c r="B6" s="11">
        <f>'Útburkolatalap és makadámburkol'!H6</f>
        <v>0</v>
      </c>
      <c r="C6" s="11">
        <f>'Útburkolatalap és makadámburkol'!I6</f>
        <v>0</v>
      </c>
    </row>
    <row r="7" spans="1:3" ht="31.5">
      <c r="A7" s="11" t="s">
        <v>95</v>
      </c>
      <c r="B7" s="11">
        <f>'Bitumenes alap és makadámburkol'!H6</f>
        <v>0</v>
      </c>
      <c r="C7" s="11">
        <f>'Bitumenes alap és makadámburkol'!I6</f>
        <v>0</v>
      </c>
    </row>
    <row r="8" spans="1:3" s="12" customFormat="1" ht="15.75">
      <c r="A8" s="12" t="s">
        <v>96</v>
      </c>
      <c r="B8" s="12">
        <f>ROUND(SUM(B2:B7),0)</f>
        <v>0</v>
      </c>
      <c r="C8" s="12">
        <f>ROUND(SUM(C2:C7),0)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8.574218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</v>
      </c>
      <c r="C2" s="2" t="s">
        <v>14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9">
      <selection activeCell="F6" sqref="F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5.140625" style="1" customWidth="1"/>
    <col min="4" max="4" width="6.7109375" style="6" customWidth="1"/>
    <col min="5" max="5" width="6.7109375" style="1" customWidth="1"/>
    <col min="6" max="7" width="8.28125" style="6" customWidth="1"/>
    <col min="8" max="8" width="8.7109375" style="6" customWidth="1"/>
    <col min="9" max="9" width="8.574218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6.75">
      <c r="A2" s="8">
        <v>1</v>
      </c>
      <c r="B2" s="1" t="s">
        <v>17</v>
      </c>
      <c r="C2" s="2" t="s">
        <v>37</v>
      </c>
      <c r="D2" s="6">
        <v>172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19</v>
      </c>
      <c r="C4" s="2" t="s">
        <v>20</v>
      </c>
      <c r="D4" s="6">
        <v>86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21</v>
      </c>
      <c r="C6" s="2" t="s">
        <v>22</v>
      </c>
      <c r="D6" s="6">
        <v>77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89.25">
      <c r="A8" s="8">
        <v>4</v>
      </c>
      <c r="B8" s="1" t="s">
        <v>23</v>
      </c>
      <c r="C8" s="2" t="s">
        <v>24</v>
      </c>
      <c r="D8" s="6">
        <v>16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12.75">
      <c r="C9" s="2" t="s">
        <v>25</v>
      </c>
    </row>
    <row r="11" spans="1:9" ht="38.25">
      <c r="A11" s="8">
        <v>5</v>
      </c>
      <c r="B11" s="1" t="s">
        <v>26</v>
      </c>
      <c r="C11" s="2" t="s">
        <v>28</v>
      </c>
      <c r="D11" s="6">
        <v>143</v>
      </c>
      <c r="E11" s="1" t="s">
        <v>27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38.25">
      <c r="A13" s="8">
        <v>6</v>
      </c>
      <c r="B13" s="1" t="s">
        <v>29</v>
      </c>
      <c r="C13" s="2" t="s">
        <v>30</v>
      </c>
      <c r="D13" s="6">
        <v>86</v>
      </c>
      <c r="E13" s="1" t="s">
        <v>18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5" spans="1:9" ht="38.25">
      <c r="A15" s="8">
        <v>7</v>
      </c>
      <c r="B15" s="1" t="s">
        <v>31</v>
      </c>
      <c r="C15" s="2" t="s">
        <v>32</v>
      </c>
      <c r="D15" s="6">
        <v>77</v>
      </c>
      <c r="E15" s="1" t="s">
        <v>18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7" spans="1:9" ht="25.5">
      <c r="A17" s="8">
        <v>8</v>
      </c>
      <c r="B17" s="1" t="s">
        <v>33</v>
      </c>
      <c r="C17" s="2" t="s">
        <v>34</v>
      </c>
      <c r="D17" s="6">
        <v>9</v>
      </c>
      <c r="E17" s="1" t="s">
        <v>18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9" spans="1:9" ht="79.5">
      <c r="A19" s="8">
        <v>9</v>
      </c>
      <c r="B19" s="1" t="s">
        <v>35</v>
      </c>
      <c r="C19" s="2" t="s">
        <v>38</v>
      </c>
      <c r="D19" s="6">
        <v>20</v>
      </c>
      <c r="E19" s="1" t="s">
        <v>13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</row>
    <row r="20" ht="12.75">
      <c r="C20" s="2" t="s">
        <v>36</v>
      </c>
    </row>
    <row r="22" spans="1:9" s="9" customFormat="1" ht="12.75">
      <c r="A22" s="7"/>
      <c r="B22" s="3"/>
      <c r="C22" s="3" t="s">
        <v>15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34">
      <selection activeCell="F36" sqref="F3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5.57421875" style="1" customWidth="1"/>
    <col min="4" max="4" width="6.7109375" style="6" customWidth="1"/>
    <col min="5" max="5" width="6.7109375" style="1" customWidth="1"/>
    <col min="6" max="7" width="8.28125" style="6" customWidth="1"/>
    <col min="8" max="8" width="8.8515625" style="6" customWidth="1"/>
    <col min="9" max="9" width="8.574218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40</v>
      </c>
      <c r="C2" s="2" t="s">
        <v>42</v>
      </c>
      <c r="D2" s="6">
        <v>4</v>
      </c>
      <c r="E2" s="1" t="s">
        <v>41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43</v>
      </c>
      <c r="C4" s="2" t="s">
        <v>44</v>
      </c>
      <c r="D4" s="6">
        <v>4</v>
      </c>
      <c r="E4" s="1" t="s">
        <v>41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45</v>
      </c>
      <c r="C6" s="2" t="s">
        <v>46</v>
      </c>
      <c r="D6" s="6">
        <v>1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47</v>
      </c>
      <c r="C8" s="2" t="s">
        <v>48</v>
      </c>
      <c r="D8" s="6">
        <v>1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51">
      <c r="A10" s="8">
        <v>5</v>
      </c>
      <c r="B10" s="1" t="s">
        <v>49</v>
      </c>
      <c r="C10" s="2" t="s">
        <v>50</v>
      </c>
      <c r="D10" s="6">
        <v>1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51</v>
      </c>
      <c r="C12" s="2" t="s">
        <v>52</v>
      </c>
      <c r="D12" s="6">
        <v>1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1" t="s">
        <v>53</v>
      </c>
      <c r="C14" s="2" t="s">
        <v>54</v>
      </c>
      <c r="D14" s="6">
        <v>5</v>
      </c>
      <c r="E14" s="1" t="s">
        <v>41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51">
      <c r="A16" s="8">
        <v>8</v>
      </c>
      <c r="B16" s="1" t="s">
        <v>55</v>
      </c>
      <c r="C16" s="2" t="s">
        <v>56</v>
      </c>
      <c r="D16" s="6">
        <v>46</v>
      </c>
      <c r="E16" s="1" t="s">
        <v>41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51">
      <c r="A18" s="8">
        <v>9</v>
      </c>
      <c r="B18" s="1" t="s">
        <v>57</v>
      </c>
      <c r="C18" s="2" t="s">
        <v>58</v>
      </c>
      <c r="D18" s="6">
        <v>92</v>
      </c>
      <c r="E18" s="1" t="s">
        <v>41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51">
      <c r="A20" s="8">
        <v>10</v>
      </c>
      <c r="B20" s="1" t="s">
        <v>59</v>
      </c>
      <c r="C20" s="2" t="s">
        <v>60</v>
      </c>
      <c r="D20" s="6">
        <v>1</v>
      </c>
      <c r="E20" s="1" t="s">
        <v>13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38.25">
      <c r="A22" s="8">
        <v>11</v>
      </c>
      <c r="B22" s="1" t="s">
        <v>61</v>
      </c>
      <c r="C22" s="2" t="s">
        <v>62</v>
      </c>
      <c r="D22" s="6">
        <v>1</v>
      </c>
      <c r="E22" s="1" t="s">
        <v>13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38.25">
      <c r="A24" s="8">
        <v>12</v>
      </c>
      <c r="B24" s="1" t="s">
        <v>63</v>
      </c>
      <c r="C24" s="2" t="s">
        <v>64</v>
      </c>
      <c r="D24" s="6">
        <v>1</v>
      </c>
      <c r="E24" s="1" t="s">
        <v>13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38.25">
      <c r="A26" s="8">
        <v>13</v>
      </c>
      <c r="B26" s="1" t="s">
        <v>65</v>
      </c>
      <c r="C26" s="2" t="s">
        <v>66</v>
      </c>
      <c r="D26" s="6">
        <v>1</v>
      </c>
      <c r="E26" s="1" t="s">
        <v>13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38.25">
      <c r="A28" s="8">
        <v>14</v>
      </c>
      <c r="B28" s="1" t="s">
        <v>67</v>
      </c>
      <c r="C28" s="2" t="s">
        <v>68</v>
      </c>
      <c r="D28" s="6">
        <v>2</v>
      </c>
      <c r="E28" s="1" t="s">
        <v>13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38.25">
      <c r="A30" s="8">
        <v>15</v>
      </c>
      <c r="B30" s="1" t="s">
        <v>69</v>
      </c>
      <c r="C30" s="2" t="s">
        <v>70</v>
      </c>
      <c r="D30" s="6">
        <v>3</v>
      </c>
      <c r="E30" s="1" t="s">
        <v>13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51">
      <c r="A32" s="8">
        <v>16</v>
      </c>
      <c r="B32" s="1" t="s">
        <v>71</v>
      </c>
      <c r="C32" s="2" t="s">
        <v>72</v>
      </c>
      <c r="D32" s="6">
        <v>6</v>
      </c>
      <c r="E32" s="1" t="s">
        <v>13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ht="38.25">
      <c r="A34" s="8">
        <v>17</v>
      </c>
      <c r="B34" s="1" t="s">
        <v>73</v>
      </c>
      <c r="C34" s="2" t="s">
        <v>74</v>
      </c>
      <c r="D34" s="6">
        <v>1</v>
      </c>
      <c r="E34" s="1" t="s">
        <v>13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6" spans="1:9" ht="38.25">
      <c r="A36" s="8">
        <v>18</v>
      </c>
      <c r="B36" s="1" t="s">
        <v>75</v>
      </c>
      <c r="C36" s="2" t="s">
        <v>76</v>
      </c>
      <c r="D36" s="6">
        <v>143</v>
      </c>
      <c r="E36" s="1" t="s">
        <v>41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8" spans="1:9" s="9" customFormat="1" ht="12.75">
      <c r="A38" s="7"/>
      <c r="B38" s="3"/>
      <c r="C38" s="3" t="s">
        <v>15</v>
      </c>
      <c r="D38" s="5"/>
      <c r="E38" s="3"/>
      <c r="F38" s="5"/>
      <c r="G38" s="5"/>
      <c r="H38" s="5">
        <f>ROUND(SUM(H2:H37),0)</f>
        <v>0</v>
      </c>
      <c r="I38" s="5">
        <f>ROUND(SUM(I2:I37),0)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Közműcsővezetékek és -szerelvények szerelése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5.28125" style="1" customWidth="1"/>
    <col min="4" max="4" width="6.7109375" style="6" customWidth="1"/>
    <col min="5" max="5" width="6.7109375" style="1" customWidth="1"/>
    <col min="6" max="7" width="8.28125" style="6" customWidth="1"/>
    <col min="8" max="8" width="8.57421875" style="6" customWidth="1"/>
    <col min="9" max="9" width="8.8515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78</v>
      </c>
      <c r="C2" s="2" t="s">
        <v>79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80</v>
      </c>
      <c r="C4" s="2" t="s">
        <v>81</v>
      </c>
      <c r="D4" s="6">
        <v>4</v>
      </c>
      <c r="E4" s="1" t="s">
        <v>41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 t="s">
        <v>82</v>
      </c>
    </row>
    <row r="7" spans="1:9" ht="38.25">
      <c r="A7" s="8">
        <v>3</v>
      </c>
      <c r="B7" s="1" t="s">
        <v>83</v>
      </c>
      <c r="C7" s="2" t="s">
        <v>84</v>
      </c>
      <c r="D7" s="6">
        <v>1</v>
      </c>
      <c r="E7" s="1" t="s">
        <v>13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s="9" customFormat="1" ht="12.75">
      <c r="A9" s="7"/>
      <c r="B9" s="3"/>
      <c r="C9" s="3" t="s">
        <v>15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Technológiai, vegyi, olajipari és szénhidrogén csőszerelési munkák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5.00390625" style="1" customWidth="1"/>
    <col min="4" max="4" width="6.7109375" style="6" customWidth="1"/>
    <col min="5" max="5" width="6.7109375" style="1" customWidth="1"/>
    <col min="6" max="8" width="8.28125" style="6" customWidth="1"/>
    <col min="9" max="9" width="9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86</v>
      </c>
      <c r="C2" s="2" t="s">
        <v>87</v>
      </c>
      <c r="D2" s="6">
        <v>9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88</v>
      </c>
      <c r="C4" s="2" t="s">
        <v>89</v>
      </c>
      <c r="D4" s="6">
        <v>7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Útburkolatalap és makadámburkolat készítése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5.28125" style="1" customWidth="1"/>
    <col min="4" max="4" width="6.7109375" style="6" customWidth="1"/>
    <col min="5" max="5" width="6.7109375" style="1" customWidth="1"/>
    <col min="6" max="7" width="8.28125" style="6" customWidth="1"/>
    <col min="8" max="8" width="8.421875" style="6" customWidth="1"/>
    <col min="9" max="9" width="8.574218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91</v>
      </c>
      <c r="C2" s="2" t="s">
        <v>92</v>
      </c>
      <c r="D2" s="6">
        <v>12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93</v>
      </c>
      <c r="C4" s="2" t="s">
        <v>94</v>
      </c>
      <c r="D4" s="6">
        <v>2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Bitumenes 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2017-02-09T16:54:06Z</cp:lastPrinted>
  <dcterms:created xsi:type="dcterms:W3CDTF">2017-02-09T15:20:19Z</dcterms:created>
  <dcterms:modified xsi:type="dcterms:W3CDTF">2017-02-09T16:56:46Z</dcterms:modified>
  <cp:category/>
  <cp:version/>
  <cp:contentType/>
  <cp:contentStatus/>
</cp:coreProperties>
</file>